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883"/>
  </bookViews>
  <sheets>
    <sheet name="Волжский" sheetId="2" r:id="rId1"/>
    <sheet name="Новокуйбышевск" sheetId="4" r:id="rId2"/>
    <sheet name="Поволжское" sheetId="3" r:id="rId3"/>
    <sheet name="итоги" sheetId="9" r:id="rId4"/>
  </sheets>
  <externalReferences>
    <externalReference r:id="rId5"/>
    <externalReference r:id="rId6"/>
    <externalReference r:id="rId7"/>
  </externalReferences>
  <definedNames>
    <definedName name="S1_FileName" hidden="1">[1]XLR_NoRangeSheet!$G$6</definedName>
    <definedName name="S1_FName1" hidden="1">[1]XLR_NoRangeSheet!$H$6</definedName>
    <definedName name="S1_FName10" hidden="1">[1]XLR_NoRangeSheet!$Q$6</definedName>
    <definedName name="S1_FName11" hidden="1">[1]XLR_NoRangeSheet!$R$6</definedName>
    <definedName name="S1_FName12" hidden="1">[1]XLR_NoRangeSheet!$S$6</definedName>
    <definedName name="S1_FName13" hidden="1">[1]XLR_NoRangeSheet!$T$6</definedName>
    <definedName name="S1_FName14" hidden="1">[1]XLR_NoRangeSheet!$U$6</definedName>
    <definedName name="S1_FName15" hidden="1">[1]XLR_NoRangeSheet!$V$6</definedName>
    <definedName name="S1_FName16" hidden="1">[1]XLR_NoRangeSheet!$W$6</definedName>
    <definedName name="S1_FName17" hidden="1">[1]XLR_NoRangeSheet!$X$6</definedName>
    <definedName name="S1_FName18" hidden="1">[2]XLR_NoRangeSheet!$Z$6</definedName>
    <definedName name="S1_FName2" hidden="1">[1]XLR_NoRangeSheet!$I$6</definedName>
    <definedName name="S1_FName3" hidden="1">[1]XLR_NoRangeSheet!$J$6</definedName>
    <definedName name="S1_FName4" hidden="1">[1]XLR_NoRangeSheet!$K$6</definedName>
    <definedName name="S1_FName5" hidden="1">[1]XLR_NoRangeSheet!$L$6</definedName>
    <definedName name="S1_FName6" hidden="1">[1]XLR_NoRangeSheet!$M$6</definedName>
    <definedName name="S1_FName7" hidden="1">[1]XLR_NoRangeSheet!$N$6</definedName>
    <definedName name="S1_FName8" hidden="1">[1]XLR_NoRangeSheet!$O$6</definedName>
    <definedName name="S1_FName9" hidden="1">[1]XLR_NoRangeSheet!$P$6</definedName>
    <definedName name="S1_InstType" hidden="1">[1]XLR_NoRangeSheet!$D$6</definedName>
    <definedName name="S1_MinBall" hidden="1">[3]XLR_NoRangeSheet!$H$6</definedName>
    <definedName name="S1_SchoolCode" hidden="1">[1]XLR_NoRangeSheet!$E$6</definedName>
    <definedName name="S1_SubjectCode" hidden="1">[1]XLR_NoRangeSheet!$F$6</definedName>
    <definedName name="S1_Title" hidden="1">[1]XLR_NoRangeSheet!$C$6</definedName>
  </definedNames>
  <calcPr calcId="124519"/>
</workbook>
</file>

<file path=xl/calcChain.xml><?xml version="1.0" encoding="utf-8"?>
<calcChain xmlns="http://schemas.openxmlformats.org/spreadsheetml/2006/main">
  <c r="B9" i="9"/>
  <c r="F16"/>
  <c r="G16"/>
  <c r="E16"/>
  <c r="C14"/>
  <c r="D14"/>
  <c r="B14"/>
  <c r="C12"/>
  <c r="D12"/>
  <c r="B12"/>
  <c r="C10"/>
  <c r="D10"/>
  <c r="B10"/>
  <c r="C8"/>
  <c r="D8"/>
  <c r="B8"/>
  <c r="I23" i="3" l="1"/>
  <c r="I27" s="1"/>
  <c r="F10" i="2"/>
  <c r="F7"/>
  <c r="F13"/>
  <c r="F8"/>
  <c r="F4"/>
  <c r="F6"/>
  <c r="F3"/>
  <c r="F14"/>
  <c r="F11"/>
  <c r="F9"/>
  <c r="F12"/>
  <c r="F16"/>
  <c r="F15"/>
  <c r="F17"/>
  <c r="F5"/>
  <c r="D17"/>
  <c r="C17"/>
  <c r="F5" i="4"/>
  <c r="F8"/>
  <c r="F7"/>
  <c r="F6"/>
  <c r="F9"/>
  <c r="F10"/>
  <c r="F11"/>
  <c r="F12"/>
  <c r="F4"/>
  <c r="C10"/>
  <c r="C12" s="1"/>
  <c r="D10"/>
  <c r="D12" s="1"/>
  <c r="G14" i="9" l="1"/>
  <c r="F14"/>
  <c r="E14"/>
  <c r="G12"/>
  <c r="F12"/>
  <c r="E12"/>
  <c r="G10"/>
  <c r="F10"/>
  <c r="E10"/>
  <c r="G8"/>
  <c r="F8"/>
  <c r="E8"/>
  <c r="D26" i="3" l="1"/>
  <c r="D23"/>
  <c r="D27" s="1"/>
  <c r="C23"/>
  <c r="C27" s="1"/>
  <c r="H10" i="4"/>
  <c r="H12" s="1"/>
</calcChain>
</file>

<file path=xl/sharedStrings.xml><?xml version="1.0" encoding="utf-8"?>
<sst xmlns="http://schemas.openxmlformats.org/spreadsheetml/2006/main" count="133" uniqueCount="72">
  <si>
    <t>ОУ</t>
  </si>
  <si>
    <t>Худший результат</t>
  </si>
  <si>
    <t>Средний балл</t>
  </si>
  <si>
    <t>лучший результат</t>
  </si>
  <si>
    <t>Выпускники прошлых лет</t>
  </si>
  <si>
    <t>Самарская область</t>
  </si>
  <si>
    <t xml:space="preserve">Средний балл                       </t>
  </si>
  <si>
    <t xml:space="preserve">ИТОГО по Поволжскому округу </t>
  </si>
  <si>
    <t xml:space="preserve">ИТОГО по г.о.Новокуйбышевск </t>
  </si>
  <si>
    <t xml:space="preserve">ИТОГО по Волжскому району </t>
  </si>
  <si>
    <t>Кол-во выпускников</t>
  </si>
  <si>
    <t>Поволжское управление</t>
  </si>
  <si>
    <t>г.о. Новокуйбышевск</t>
  </si>
  <si>
    <t>м.р. Волжский</t>
  </si>
  <si>
    <t>Всего выпускников, чел.</t>
  </si>
  <si>
    <t>Средний балл по 100-балльной шкале</t>
  </si>
  <si>
    <t>ПУ МОН СО</t>
  </si>
  <si>
    <t>Доля выпускников, успешно (выше порога) сдавших экзамен, %</t>
  </si>
  <si>
    <t>Количество выпускников, успешно (выше порога) сдавших экзамен, чел</t>
  </si>
  <si>
    <t>место в рейтинге</t>
  </si>
  <si>
    <t>показатель статистики</t>
  </si>
  <si>
    <t>Число выпускников, получивших 100 баллов, чел.</t>
  </si>
  <si>
    <t>2014 год</t>
  </si>
  <si>
    <r>
      <t xml:space="preserve">Доля выпускников, получивших </t>
    </r>
    <r>
      <rPr>
        <sz val="14"/>
        <color rgb="FFFF0000"/>
        <rFont val="Arial"/>
        <family val="2"/>
        <charset val="204"/>
      </rPr>
      <t xml:space="preserve">73 и более баллов </t>
    </r>
    <r>
      <rPr>
        <sz val="14"/>
        <rFont val="Arial"/>
        <family val="2"/>
        <charset val="204"/>
      </rPr>
      <t>(ТБ2 - это профильный уровень освоения образовательного стандарта по РУ), %</t>
    </r>
  </si>
  <si>
    <r>
      <t xml:space="preserve">Количество выпускников, получивших </t>
    </r>
    <r>
      <rPr>
        <sz val="14"/>
        <color rgb="FFFF0000"/>
        <rFont val="Arial"/>
        <family val="2"/>
        <charset val="204"/>
      </rPr>
      <t xml:space="preserve">73 и более </t>
    </r>
    <r>
      <rPr>
        <sz val="14"/>
        <rFont val="Arial"/>
        <family val="2"/>
        <charset val="204"/>
      </rPr>
      <t xml:space="preserve">баллов (ТБ2=73б - это профильный уровень освоения образовательного стандарта по РУ), чел </t>
    </r>
  </si>
  <si>
    <t>СОШ "ОЦ" п.г.т. Рощинский</t>
  </si>
  <si>
    <t>СОШ "ОЦ" п.г.т. Стройкерамика № 1</t>
  </si>
  <si>
    <t>СОШ "ОЦ" с. Дубовый Умет</t>
  </si>
  <si>
    <t>СОШ "ОЦ" с. Лопатино</t>
  </si>
  <si>
    <t>СОШ "ОЦ" с. Подъем-Михайловка</t>
  </si>
  <si>
    <t>СОШ п.г.т. Петра Дубрава</t>
  </si>
  <si>
    <t>СОШ п.г.т. Смышляевка  № 3</t>
  </si>
  <si>
    <t xml:space="preserve">СОШ пос. Просвет </t>
  </si>
  <si>
    <t>СОШ пос. Черновский</t>
  </si>
  <si>
    <t>СОШ с. Воскресенка</t>
  </si>
  <si>
    <t>СОШ с. Курумоч</t>
  </si>
  <si>
    <t>СОШ с. Рождествено</t>
  </si>
  <si>
    <t>СОШ с. Сухая Вязовка</t>
  </si>
  <si>
    <t>СОШ с. Черноречье</t>
  </si>
  <si>
    <t>гимназия № 1</t>
  </si>
  <si>
    <t>СОШ № 3</t>
  </si>
  <si>
    <t>СОШ № 5 "ОЦ"</t>
  </si>
  <si>
    <t>СОШ № 7 с УИОП "ОЦ"</t>
  </si>
  <si>
    <t>СОШ № 8 "ОЦ"</t>
  </si>
  <si>
    <t>вечернее отделение (СОШ № 5 "ОЦ")</t>
  </si>
  <si>
    <r>
      <t>Число выпускников, сдававших экзамен</t>
    </r>
    <r>
      <rPr>
        <sz val="20"/>
        <color rgb="FFFF0000"/>
        <rFont val="Arial"/>
        <family val="2"/>
        <charset val="204"/>
      </rPr>
      <t>*</t>
    </r>
    <r>
      <rPr>
        <sz val="14"/>
        <rFont val="Arial"/>
        <family val="2"/>
        <charset val="204"/>
      </rPr>
      <t>, чел.</t>
    </r>
  </si>
  <si>
    <t>Максимальный Балл</t>
  </si>
  <si>
    <t>Минимальный Балл</t>
  </si>
  <si>
    <r>
      <t>Доля выпускников, сдававших предмет от общего числа</t>
    </r>
    <r>
      <rPr>
        <sz val="20"/>
        <color rgb="FFFF0000"/>
        <rFont val="Arial"/>
        <family val="2"/>
        <charset val="204"/>
      </rPr>
      <t>*</t>
    </r>
    <r>
      <rPr>
        <sz val="14"/>
        <rFont val="Arial"/>
        <family val="2"/>
        <charset val="204"/>
      </rPr>
      <t>, %</t>
    </r>
  </si>
  <si>
    <t>Кол-во участников ЕГЭ</t>
  </si>
  <si>
    <t>отклонение от СРЕДНЕГО балла по СО</t>
  </si>
  <si>
    <t>выпускники с формой обучения экстернат</t>
  </si>
  <si>
    <t>худший результат</t>
  </si>
  <si>
    <t>2015 год</t>
  </si>
  <si>
    <t>Общие статистические данные результатов ЕГЭ-2015, 2014 выпускников образовательных организаций</t>
  </si>
  <si>
    <r>
      <rPr>
        <sz val="18"/>
        <rFont val="Arial"/>
        <family val="2"/>
        <charset val="204"/>
      </rPr>
      <t xml:space="preserve">Предмет - </t>
    </r>
    <r>
      <rPr>
        <b/>
        <sz val="18"/>
        <rFont val="Arial"/>
        <family val="2"/>
        <charset val="204"/>
      </rPr>
      <t xml:space="preserve">Русский язык. </t>
    </r>
    <r>
      <rPr>
        <sz val="18"/>
        <rFont val="Arial"/>
        <family val="2"/>
        <charset val="204"/>
      </rPr>
      <t xml:space="preserve">Дата проведения ЕГЭ - </t>
    </r>
    <r>
      <rPr>
        <b/>
        <sz val="18"/>
        <rFont val="Arial"/>
        <family val="2"/>
        <charset val="204"/>
      </rPr>
      <t>28 мая 2015</t>
    </r>
  </si>
  <si>
    <r>
      <rPr>
        <sz val="14"/>
        <rFont val="Arial"/>
        <family val="2"/>
        <charset val="204"/>
      </rPr>
      <t xml:space="preserve">Предмет - </t>
    </r>
    <r>
      <rPr>
        <b/>
        <sz val="14"/>
        <rFont val="Arial"/>
        <family val="2"/>
        <charset val="204"/>
      </rPr>
      <t xml:space="preserve">Русский язык. </t>
    </r>
    <r>
      <rPr>
        <sz val="14"/>
        <rFont val="Arial"/>
        <family val="2"/>
        <charset val="204"/>
      </rPr>
      <t xml:space="preserve">Дата проведения ЕГЭ - </t>
    </r>
    <r>
      <rPr>
        <b/>
        <sz val="14"/>
        <rFont val="Arial"/>
        <family val="2"/>
        <charset val="204"/>
      </rPr>
      <t xml:space="preserve">28 мая 2015.  </t>
    </r>
    <r>
      <rPr>
        <sz val="14"/>
        <rFont val="Arial"/>
        <family val="2"/>
        <charset val="204"/>
      </rPr>
      <t>Статистические данные результатов ЕГЭ по г. Новокуйбышевску</t>
    </r>
  </si>
  <si>
    <t>ИТОГО по г.о.Новокуйбышевск (ОО+экстернат)</t>
  </si>
  <si>
    <r>
      <t xml:space="preserve">отклонение от СРЕДНЕГО балла по ПУ
</t>
    </r>
    <r>
      <rPr>
        <b/>
        <sz val="12"/>
        <color rgb="FFFF0000"/>
        <rFont val="Arial"/>
        <family val="2"/>
        <charset val="204"/>
      </rPr>
      <t>(72,0)</t>
    </r>
  </si>
  <si>
    <r>
      <rPr>
        <b/>
        <sz val="12"/>
        <rFont val="Arial"/>
        <family val="2"/>
        <charset val="204"/>
      </rPr>
      <t>24 балла</t>
    </r>
    <r>
      <rPr>
        <sz val="12"/>
        <rFont val="Arial"/>
        <family val="2"/>
        <charset val="204"/>
      </rPr>
      <t xml:space="preserve"> - 
Зубенко Сергей Александрович -   СОШ № 5 "ОЦ" (в/о</t>
    </r>
    <r>
      <rPr>
        <b/>
        <sz val="12"/>
        <rFont val="Arial"/>
        <family val="2"/>
        <charset val="204"/>
      </rPr>
      <t>)</t>
    </r>
    <r>
      <rPr>
        <sz val="12"/>
        <rFont val="Arial"/>
        <family val="2"/>
        <charset val="204"/>
      </rPr>
      <t xml:space="preserve">
</t>
    </r>
    <r>
      <rPr>
        <b/>
        <sz val="12"/>
        <rFont val="Arial"/>
        <family val="2"/>
        <charset val="204"/>
      </rPr>
      <t/>
    </r>
  </si>
  <si>
    <r>
      <t xml:space="preserve">98 баллов - 
</t>
    </r>
    <r>
      <rPr>
        <sz val="12"/>
        <rFont val="Arial"/>
        <family val="2"/>
        <charset val="204"/>
      </rPr>
      <t xml:space="preserve">СОШ № 8 "ОЦ" Лукина Екатерина Сергеевна 11А
СОШ № 5 "ОЦ" Обидина Виктория Александровна 11Г
СОШ № 5 "ОЦ" Валеев Игорь Марсович 11Г
</t>
    </r>
  </si>
  <si>
    <r>
      <t xml:space="preserve">100 баллов- 
</t>
    </r>
    <r>
      <rPr>
        <sz val="12"/>
        <rFont val="Arial"/>
        <family val="2"/>
        <charset val="204"/>
      </rPr>
      <t>СОШ "ОЦ" п.г.т. Стройкерамика № 1 Попова Евгения Игоревна 11Б</t>
    </r>
    <r>
      <rPr>
        <b/>
        <sz val="12"/>
        <rFont val="Arial"/>
        <family val="2"/>
        <charset val="204"/>
      </rPr>
      <t xml:space="preserve">
98 баллов
</t>
    </r>
    <r>
      <rPr>
        <sz val="12"/>
        <rFont val="Arial"/>
        <family val="2"/>
        <charset val="204"/>
      </rPr>
      <t xml:space="preserve">СОШ с. Курумоч Потиенко Ксения Игоревна 11А
СОШ с. Рождествено Хачирова Кассандра Борисовна 11
СОШ п.г.т. Петра Дубрава Корниенко Виктория Аркадьевна 11
</t>
    </r>
  </si>
  <si>
    <r>
      <rPr>
        <sz val="14"/>
        <rFont val="Arial"/>
        <family val="2"/>
        <charset val="204"/>
      </rPr>
      <t xml:space="preserve">Предмет - </t>
    </r>
    <r>
      <rPr>
        <b/>
        <sz val="14"/>
        <rFont val="Arial"/>
        <family val="2"/>
        <charset val="204"/>
      </rPr>
      <t xml:space="preserve">Русский язык. </t>
    </r>
    <r>
      <rPr>
        <sz val="14"/>
        <rFont val="Arial"/>
        <family val="2"/>
        <charset val="204"/>
      </rPr>
      <t xml:space="preserve">Дата проведения ЕГЭ - </t>
    </r>
    <r>
      <rPr>
        <b/>
        <sz val="14"/>
        <rFont val="Arial"/>
        <family val="2"/>
        <charset val="204"/>
      </rPr>
      <t xml:space="preserve">28 мая 2015.  </t>
    </r>
    <r>
      <rPr>
        <sz val="14"/>
        <rFont val="Arial"/>
        <family val="2"/>
        <charset val="204"/>
      </rPr>
      <t>Статистические данные результатов ЕГЭ по Волжскому району</t>
    </r>
  </si>
  <si>
    <t>ИТОГО (экстернат+ВПЛ)</t>
  </si>
  <si>
    <t>ИТОГО по Поволжскому округу
 (ОО+экстернат+ВПЛ)</t>
  </si>
  <si>
    <t>Данная статистическая информация будет скорректирована после получения результатов участников ЕГЭ, сдающих экзамены в резервные дни и после рассмотрения апелляций</t>
  </si>
  <si>
    <r>
      <rPr>
        <sz val="14"/>
        <rFont val="Arial"/>
        <family val="2"/>
        <charset val="204"/>
      </rPr>
      <t xml:space="preserve">Предмет - </t>
    </r>
    <r>
      <rPr>
        <b/>
        <sz val="14"/>
        <rFont val="Arial"/>
        <family val="2"/>
        <charset val="204"/>
      </rPr>
      <t xml:space="preserve">Русский язык. </t>
    </r>
    <r>
      <rPr>
        <sz val="14"/>
        <rFont val="Arial"/>
        <family val="2"/>
        <charset val="204"/>
      </rPr>
      <t xml:space="preserve">Дата проведения ЕГЭ - </t>
    </r>
    <r>
      <rPr>
        <b/>
        <sz val="14"/>
        <rFont val="Arial"/>
        <family val="2"/>
        <charset val="204"/>
      </rPr>
      <t xml:space="preserve">28 мая 2015.  
</t>
    </r>
    <r>
      <rPr>
        <sz val="14"/>
        <rFont val="Arial"/>
        <family val="2"/>
        <charset val="204"/>
      </rPr>
      <t>Статистические данные результатов ЕГЭ по Поволжскому управлению</t>
    </r>
  </si>
  <si>
    <t>Исполнитель:  Дзябенко О.В.</t>
  </si>
  <si>
    <r>
      <t xml:space="preserve">неудовлетворительный результат </t>
    </r>
    <r>
      <rPr>
        <b/>
        <sz val="14"/>
        <rFont val="Arial"/>
        <family val="2"/>
        <charset val="204"/>
      </rPr>
      <t xml:space="preserve">&lt;24 баллов
</t>
    </r>
    <r>
      <rPr>
        <sz val="14"/>
        <rFont val="Arial"/>
        <family val="2"/>
        <charset val="204"/>
      </rPr>
      <t>(для получения аттестата)</t>
    </r>
  </si>
  <si>
    <r>
      <t xml:space="preserve">неудовлетворительный результат </t>
    </r>
    <r>
      <rPr>
        <b/>
        <sz val="14"/>
        <rFont val="Arial"/>
        <family val="2"/>
        <charset val="204"/>
      </rPr>
      <t xml:space="preserve">&lt;36 баллов
</t>
    </r>
    <r>
      <rPr>
        <sz val="14"/>
        <rFont val="Arial"/>
        <family val="2"/>
        <charset val="204"/>
      </rPr>
      <t>(для поступления в ВУЗ)</t>
    </r>
  </si>
  <si>
    <r>
      <t xml:space="preserve">Количество выпускников, </t>
    </r>
    <r>
      <rPr>
        <sz val="14"/>
        <color rgb="FFFF0000"/>
        <rFont val="Arial"/>
        <family val="2"/>
        <charset val="204"/>
      </rPr>
      <t>не преодолевших минимальный порог (ТБ1=</t>
    </r>
    <r>
      <rPr>
        <b/>
        <sz val="14"/>
        <color rgb="FFFF0000"/>
        <rFont val="Arial"/>
        <family val="2"/>
        <charset val="204"/>
      </rPr>
      <t>24</t>
    </r>
    <r>
      <rPr>
        <sz val="14"/>
        <color rgb="FFFF0000"/>
        <rFont val="Arial"/>
        <family val="2"/>
        <charset val="204"/>
      </rPr>
      <t xml:space="preserve"> б)</t>
    </r>
    <r>
      <rPr>
        <sz val="14"/>
        <rFont val="Arial"/>
        <family val="2"/>
        <charset val="204"/>
      </rPr>
      <t>, чел</t>
    </r>
  </si>
  <si>
    <r>
      <t xml:space="preserve">Доля выпускников, </t>
    </r>
    <r>
      <rPr>
        <sz val="14"/>
        <color rgb="FFFF0000"/>
        <rFont val="Arial"/>
        <family val="2"/>
        <charset val="204"/>
      </rPr>
      <t>не преодолевших минимальный порог (ТБ1=</t>
    </r>
    <r>
      <rPr>
        <b/>
        <sz val="14"/>
        <color rgb="FFFF0000"/>
        <rFont val="Arial"/>
        <family val="2"/>
        <charset val="204"/>
      </rPr>
      <t>24</t>
    </r>
    <r>
      <rPr>
        <sz val="14"/>
        <color rgb="FFFF0000"/>
        <rFont val="Arial"/>
        <family val="2"/>
        <charset val="204"/>
      </rPr>
      <t xml:space="preserve"> б)</t>
    </r>
    <r>
      <rPr>
        <sz val="14"/>
        <rFont val="Arial"/>
        <family val="2"/>
        <charset val="204"/>
      </rPr>
      <t>, %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</si>
</sst>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9">
    <font>
      <sz val="10"/>
      <name val="Arial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rgb="FFC00000"/>
      <name val="Arial"/>
      <family val="2"/>
      <charset val="204"/>
    </font>
    <font>
      <b/>
      <sz val="11"/>
      <name val="Arial"/>
      <family val="2"/>
      <charset val="204"/>
    </font>
    <font>
      <sz val="20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6" fillId="0" borderId="0" xfId="0" applyFont="1"/>
    <xf numFmtId="0" fontId="6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0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1" applyFont="1" applyFill="1" applyBorder="1"/>
    <xf numFmtId="0" fontId="15" fillId="0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0" fillId="2" borderId="1" xfId="2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5" fillId="0" borderId="0" xfId="1" applyFont="1"/>
    <xf numFmtId="164" fontId="1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164" fontId="10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2" borderId="4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_25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75;&#1086;r\AppData\Local\Microsoft\Windows\Temporary%20Internet%20Files\Content.IE5\1R2KXNF1\322\1_2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8;&#1085;&#1085;&#1072;%20&#1042;&#1083;&#1072;&#1076;&#1080;&#1084;&#1080;&#1088;&#1086;&#1074;&#1085;&#1072;\&#1056;&#1072;&#1073;&#1086;&#1095;&#1080;&#1081;%20&#1089;&#1090;&#1086;&#1083;\&#1055;&#1086;&#1074;&#1086;&#1083;&#1078;&#1089;&#1082;&#1086;&#1077;%20&#1088;&#1091;&#1089;&#1089;&#1082;&#1080;&#1081;\&#1055;&#1086;&#1074;&#1086;&#1083;&#1078;&#1089;&#1082;&#1086;&#1077;\&#1055;&#1086;%20&#1054;&#1059;\&#1053;&#1086;&#1074;&#1086;&#1082;&#1091;&#1081;&#1073;&#1099;&#1096;&#1077;&#1074;&#1089;&#1082;\&#1055;&#1086;&#1074;&#1086;&#1083;&#1078;&#1089;&#1082;&#1086;&#1077;%20&#1088;&#1091;&#1089;&#1089;&#1082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0" refreshError="1"/>
      <sheetData sheetId="1" refreshError="1"/>
      <sheetData sheetId="2" refreshError="1">
        <row r="6">
          <cell r="C6" t="str">
            <v>Протокол проверки результатов Единого государственного экзамена</v>
          </cell>
          <cell r="D6" t="str">
            <v xml:space="preserve">Код ОУ: </v>
          </cell>
          <cell r="E6" t="str">
            <v>250303</v>
          </cell>
          <cell r="F6" t="str">
            <v>04-Химия</v>
          </cell>
          <cell r="G6" t="str">
            <v xml:space="preserve">63-Самарская область  </v>
          </cell>
          <cell r="H6" t="str">
            <v>Класс</v>
          </cell>
          <cell r="I6" t="str">
            <v>Код ППЭ</v>
          </cell>
          <cell r="J6" t="str">
            <v>Аудитория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Z6" t="str">
            <v>Первичный балл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"/>
      <sheetName val="Приложение2"/>
      <sheetName val="Приложение3"/>
      <sheetName val="Приложение4"/>
      <sheetName val="Выполнение заданий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H6" t="str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0" zoomScaleNormal="70" workbookViewId="0">
      <selection activeCell="G23" sqref="G23"/>
    </sheetView>
  </sheetViews>
  <sheetFormatPr defaultRowHeight="15"/>
  <cols>
    <col min="1" max="1" width="11.42578125" style="4" customWidth="1"/>
    <col min="2" max="2" width="42.140625" style="4" customWidth="1"/>
    <col min="3" max="3" width="15" style="4" customWidth="1"/>
    <col min="4" max="4" width="14.5703125" style="4" customWidth="1"/>
    <col min="5" max="5" width="10.5703125" style="4" customWidth="1"/>
    <col min="6" max="6" width="14.7109375" style="4" customWidth="1"/>
    <col min="7" max="7" width="20" style="4" customWidth="1"/>
    <col min="8" max="8" width="23.85546875" style="4" customWidth="1"/>
    <col min="9" max="10" width="30.85546875" style="4" customWidth="1"/>
    <col min="11" max="11" width="9.140625" style="4"/>
    <col min="12" max="12" width="32" style="4" customWidth="1"/>
    <col min="13" max="16384" width="9.140625" style="4"/>
  </cols>
  <sheetData>
    <row r="1" spans="1:14" ht="18">
      <c r="A1" s="76" t="s">
        <v>62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ht="102">
      <c r="A2" s="24" t="s">
        <v>19</v>
      </c>
      <c r="B2" s="24" t="s">
        <v>0</v>
      </c>
      <c r="C2" s="24" t="s">
        <v>10</v>
      </c>
      <c r="D2" s="24" t="s">
        <v>49</v>
      </c>
      <c r="E2" s="24" t="s">
        <v>2</v>
      </c>
      <c r="F2" s="24" t="s">
        <v>58</v>
      </c>
      <c r="G2" s="24" t="s">
        <v>68</v>
      </c>
      <c r="H2" s="24" t="s">
        <v>69</v>
      </c>
      <c r="I2" s="22" t="s">
        <v>3</v>
      </c>
      <c r="J2" s="22" t="s">
        <v>52</v>
      </c>
    </row>
    <row r="3" spans="1:14" ht="19.5" customHeight="1">
      <c r="A3" s="24">
        <v>1</v>
      </c>
      <c r="B3" s="20" t="s">
        <v>36</v>
      </c>
      <c r="C3" s="22">
        <v>8</v>
      </c>
      <c r="D3" s="22">
        <v>8</v>
      </c>
      <c r="E3" s="58">
        <v>79.375</v>
      </c>
      <c r="F3" s="31">
        <f t="shared" ref="F3:F16" si="0">E3-$C$22</f>
        <v>7.1749999999999972</v>
      </c>
      <c r="G3" s="31"/>
      <c r="H3" s="22"/>
      <c r="I3" s="73" t="s">
        <v>61</v>
      </c>
      <c r="J3" s="68"/>
      <c r="L3" s="8"/>
      <c r="M3" s="8"/>
      <c r="N3" s="8"/>
    </row>
    <row r="4" spans="1:14" ht="19.5" customHeight="1">
      <c r="A4" s="22">
        <v>2</v>
      </c>
      <c r="B4" s="20" t="s">
        <v>26</v>
      </c>
      <c r="C4" s="22">
        <v>29</v>
      </c>
      <c r="D4" s="22">
        <v>29</v>
      </c>
      <c r="E4" s="58">
        <v>77.65517241379311</v>
      </c>
      <c r="F4" s="31">
        <f t="shared" si="0"/>
        <v>5.4551724137931075</v>
      </c>
      <c r="G4" s="31"/>
      <c r="H4" s="22"/>
      <c r="I4" s="74"/>
      <c r="J4" s="69"/>
      <c r="L4" s="8"/>
      <c r="M4" s="8"/>
      <c r="N4" s="8"/>
    </row>
    <row r="5" spans="1:14" ht="19.5" customHeight="1">
      <c r="A5" s="24">
        <v>3</v>
      </c>
      <c r="B5" s="20" t="s">
        <v>30</v>
      </c>
      <c r="C5" s="22">
        <v>22</v>
      </c>
      <c r="D5" s="22">
        <v>22</v>
      </c>
      <c r="E5" s="58">
        <v>76.954545454545453</v>
      </c>
      <c r="F5" s="31">
        <f t="shared" si="0"/>
        <v>4.7545454545454504</v>
      </c>
      <c r="G5" s="31"/>
      <c r="H5" s="22"/>
      <c r="I5" s="74"/>
      <c r="J5" s="69"/>
      <c r="L5" s="8"/>
      <c r="M5" s="8"/>
      <c r="N5" s="8"/>
    </row>
    <row r="6" spans="1:14" ht="19.5" customHeight="1">
      <c r="A6" s="22">
        <v>4</v>
      </c>
      <c r="B6" s="20" t="s">
        <v>31</v>
      </c>
      <c r="C6" s="22">
        <v>49</v>
      </c>
      <c r="D6" s="22">
        <v>48</v>
      </c>
      <c r="E6" s="58">
        <v>72.5</v>
      </c>
      <c r="F6" s="31">
        <f t="shared" si="0"/>
        <v>0.29999999999999716</v>
      </c>
      <c r="G6" s="31"/>
      <c r="H6" s="22"/>
      <c r="I6" s="74"/>
      <c r="J6" s="69"/>
      <c r="L6" s="8"/>
      <c r="M6" s="8"/>
      <c r="N6" s="8"/>
    </row>
    <row r="7" spans="1:14" ht="19.5" customHeight="1">
      <c r="A7" s="24">
        <v>5</v>
      </c>
      <c r="B7" s="20" t="s">
        <v>25</v>
      </c>
      <c r="C7" s="22">
        <v>38</v>
      </c>
      <c r="D7" s="22">
        <v>37</v>
      </c>
      <c r="E7" s="58">
        <v>70.324324324324323</v>
      </c>
      <c r="F7" s="31">
        <f t="shared" si="0"/>
        <v>-1.8756756756756801</v>
      </c>
      <c r="G7" s="31"/>
      <c r="H7" s="22"/>
      <c r="I7" s="74"/>
      <c r="J7" s="69"/>
      <c r="L7" s="8"/>
      <c r="M7" s="8"/>
      <c r="N7" s="8"/>
    </row>
    <row r="8" spans="1:14" s="9" customFormat="1" ht="19.5" customHeight="1">
      <c r="A8" s="22">
        <v>6</v>
      </c>
      <c r="B8" s="20" t="s">
        <v>29</v>
      </c>
      <c r="C8" s="22">
        <v>9</v>
      </c>
      <c r="D8" s="22">
        <v>9</v>
      </c>
      <c r="E8" s="58">
        <v>69</v>
      </c>
      <c r="F8" s="31">
        <f t="shared" si="0"/>
        <v>-3.2000000000000028</v>
      </c>
      <c r="G8" s="31"/>
      <c r="H8" s="22"/>
      <c r="I8" s="74"/>
      <c r="J8" s="69"/>
      <c r="L8" s="8"/>
      <c r="M8" s="8"/>
      <c r="N8" s="8"/>
    </row>
    <row r="9" spans="1:14" s="9" customFormat="1" ht="19.5" customHeight="1">
      <c r="A9" s="24">
        <v>7</v>
      </c>
      <c r="B9" s="20" t="s">
        <v>34</v>
      </c>
      <c r="C9" s="22">
        <v>7</v>
      </c>
      <c r="D9" s="22">
        <v>7</v>
      </c>
      <c r="E9" s="58">
        <v>69</v>
      </c>
      <c r="F9" s="31">
        <f t="shared" si="0"/>
        <v>-3.2000000000000028</v>
      </c>
      <c r="G9" s="31"/>
      <c r="H9" s="22"/>
      <c r="I9" s="74"/>
      <c r="J9" s="69"/>
      <c r="L9" s="8"/>
      <c r="M9" s="8"/>
      <c r="N9" s="8"/>
    </row>
    <row r="10" spans="1:14" s="9" customFormat="1" ht="19.5" customHeight="1">
      <c r="A10" s="22">
        <v>8</v>
      </c>
      <c r="B10" s="20" t="s">
        <v>35</v>
      </c>
      <c r="C10" s="22">
        <v>36</v>
      </c>
      <c r="D10" s="22">
        <v>36</v>
      </c>
      <c r="E10" s="58">
        <v>68.583333333333329</v>
      </c>
      <c r="F10" s="31">
        <f t="shared" si="0"/>
        <v>-3.6166666666666742</v>
      </c>
      <c r="G10" s="31"/>
      <c r="H10" s="22"/>
      <c r="I10" s="74"/>
      <c r="J10" s="69"/>
      <c r="L10" s="8"/>
      <c r="M10" s="8"/>
      <c r="N10" s="8"/>
    </row>
    <row r="11" spans="1:14" s="9" customFormat="1" ht="19.5" customHeight="1">
      <c r="A11" s="24">
        <v>9</v>
      </c>
      <c r="B11" s="20" t="s">
        <v>37</v>
      </c>
      <c r="C11" s="22">
        <v>9</v>
      </c>
      <c r="D11" s="22">
        <v>9</v>
      </c>
      <c r="E11" s="58">
        <v>67.777777777777771</v>
      </c>
      <c r="F11" s="31">
        <f t="shared" si="0"/>
        <v>-4.4222222222222314</v>
      </c>
      <c r="G11" s="31"/>
      <c r="H11" s="22"/>
      <c r="I11" s="74"/>
      <c r="J11" s="69"/>
      <c r="L11" s="8"/>
      <c r="M11" s="8"/>
      <c r="N11" s="8"/>
    </row>
    <row r="12" spans="1:14" s="9" customFormat="1" ht="19.5" customHeight="1">
      <c r="A12" s="22">
        <v>10</v>
      </c>
      <c r="B12" s="20" t="s">
        <v>32</v>
      </c>
      <c r="C12" s="22">
        <v>10</v>
      </c>
      <c r="D12" s="22">
        <v>10</v>
      </c>
      <c r="E12" s="58">
        <v>67.3</v>
      </c>
      <c r="F12" s="31">
        <f t="shared" si="0"/>
        <v>-4.9000000000000057</v>
      </c>
      <c r="G12" s="31"/>
      <c r="H12" s="22"/>
      <c r="I12" s="74"/>
      <c r="J12" s="69"/>
      <c r="L12" s="8"/>
      <c r="M12" s="8"/>
      <c r="N12" s="8"/>
    </row>
    <row r="13" spans="1:14" s="9" customFormat="1" ht="19.5" customHeight="1">
      <c r="A13" s="24">
        <v>11</v>
      </c>
      <c r="B13" s="20" t="s">
        <v>27</v>
      </c>
      <c r="C13" s="22">
        <v>6</v>
      </c>
      <c r="D13" s="22">
        <v>5</v>
      </c>
      <c r="E13" s="58">
        <v>66.400000000000006</v>
      </c>
      <c r="F13" s="31">
        <f t="shared" si="0"/>
        <v>-5.7999999999999972</v>
      </c>
      <c r="G13" s="31"/>
      <c r="H13" s="22"/>
      <c r="I13" s="74"/>
      <c r="J13" s="69"/>
      <c r="L13" s="8"/>
      <c r="M13" s="8"/>
      <c r="N13" s="8"/>
    </row>
    <row r="14" spans="1:14" s="9" customFormat="1" ht="19.5" customHeight="1">
      <c r="A14" s="22">
        <v>12</v>
      </c>
      <c r="B14" s="20" t="s">
        <v>28</v>
      </c>
      <c r="C14" s="22">
        <v>17</v>
      </c>
      <c r="D14" s="22">
        <v>17</v>
      </c>
      <c r="E14" s="58">
        <v>63.764705882352942</v>
      </c>
      <c r="F14" s="31">
        <f t="shared" si="0"/>
        <v>-8.4352941176470608</v>
      </c>
      <c r="G14" s="31"/>
      <c r="H14" s="22"/>
      <c r="I14" s="74"/>
      <c r="J14" s="69"/>
      <c r="L14" s="8"/>
      <c r="M14" s="8"/>
      <c r="N14" s="8"/>
    </row>
    <row r="15" spans="1:14" s="9" customFormat="1" ht="19.5" customHeight="1">
      <c r="A15" s="24">
        <v>13</v>
      </c>
      <c r="B15" s="20" t="s">
        <v>38</v>
      </c>
      <c r="C15" s="22">
        <v>7</v>
      </c>
      <c r="D15" s="22">
        <v>7</v>
      </c>
      <c r="E15" s="58">
        <v>58.571428571428569</v>
      </c>
      <c r="F15" s="31">
        <f t="shared" si="0"/>
        <v>-13.628571428571433</v>
      </c>
      <c r="G15" s="31"/>
      <c r="H15" s="22"/>
      <c r="I15" s="74"/>
      <c r="J15" s="69"/>
      <c r="L15" s="8"/>
      <c r="M15" s="8"/>
      <c r="N15" s="8"/>
    </row>
    <row r="16" spans="1:14" s="13" customFormat="1" ht="19.5" customHeight="1">
      <c r="A16" s="22">
        <v>14</v>
      </c>
      <c r="B16" s="20" t="s">
        <v>33</v>
      </c>
      <c r="C16" s="22">
        <v>4</v>
      </c>
      <c r="D16" s="22">
        <v>4</v>
      </c>
      <c r="E16" s="58">
        <v>58</v>
      </c>
      <c r="F16" s="31">
        <f t="shared" si="0"/>
        <v>-14.200000000000003</v>
      </c>
      <c r="G16" s="31"/>
      <c r="H16" s="22"/>
      <c r="I16" s="74"/>
      <c r="J16" s="69"/>
      <c r="L16" s="8"/>
      <c r="M16" s="8"/>
      <c r="N16" s="8"/>
    </row>
    <row r="17" spans="1:14" s="5" customFormat="1" ht="19.5" customHeight="1">
      <c r="A17" s="71" t="s">
        <v>9</v>
      </c>
      <c r="B17" s="72"/>
      <c r="C17" s="54">
        <f>SUM(C3:C16)</f>
        <v>251</v>
      </c>
      <c r="D17" s="54">
        <f>SUM(D3:D16)</f>
        <v>248</v>
      </c>
      <c r="E17" s="53">
        <v>70.900000000000006</v>
      </c>
      <c r="F17" s="47">
        <f t="shared" ref="F17" si="1">E17-$C$22</f>
        <v>-1.2999999999999972</v>
      </c>
      <c r="G17" s="59">
        <v>0</v>
      </c>
      <c r="H17" s="54">
        <v>0</v>
      </c>
      <c r="I17" s="75"/>
      <c r="J17" s="70"/>
      <c r="L17" s="8"/>
      <c r="M17" s="8"/>
      <c r="N17" s="8"/>
    </row>
    <row r="18" spans="1:14" ht="18">
      <c r="L18" s="8"/>
      <c r="M18" s="8"/>
      <c r="N18" s="8"/>
    </row>
    <row r="19" spans="1:14" s="8" customFormat="1" ht="18">
      <c r="A19" s="4"/>
      <c r="B19" s="1" t="s">
        <v>6</v>
      </c>
      <c r="H19" s="3"/>
      <c r="I19" s="18"/>
      <c r="K19" s="3"/>
    </row>
    <row r="20" spans="1:14" s="8" customFormat="1" ht="18">
      <c r="A20" s="4"/>
      <c r="B20" s="17"/>
      <c r="C20" s="16">
        <v>2015</v>
      </c>
      <c r="D20" s="16">
        <v>2014</v>
      </c>
      <c r="H20" s="4"/>
      <c r="I20" s="63">
        <v>42164</v>
      </c>
      <c r="J20" s="4"/>
      <c r="K20" s="4"/>
    </row>
    <row r="21" spans="1:14" s="8" customFormat="1" ht="18">
      <c r="A21" s="4"/>
      <c r="B21" s="17" t="s">
        <v>5</v>
      </c>
      <c r="C21" s="29"/>
      <c r="D21" s="32">
        <v>68.09</v>
      </c>
      <c r="H21" s="4"/>
      <c r="I21" s="18" t="s">
        <v>67</v>
      </c>
      <c r="J21" s="4"/>
      <c r="K21" s="4"/>
    </row>
    <row r="22" spans="1:14" s="8" customFormat="1" ht="18">
      <c r="A22" s="4"/>
      <c r="B22" s="17" t="s">
        <v>11</v>
      </c>
      <c r="C22" s="57">
        <v>72.2</v>
      </c>
      <c r="D22" s="29">
        <v>67.8</v>
      </c>
      <c r="H22" s="4"/>
      <c r="I22" s="4"/>
      <c r="J22" s="4"/>
      <c r="K22" s="4"/>
    </row>
    <row r="23" spans="1:14" s="8" customFormat="1" ht="18">
      <c r="A23" s="4"/>
      <c r="B23" s="17" t="s">
        <v>12</v>
      </c>
      <c r="C23" s="60">
        <v>73</v>
      </c>
      <c r="D23" s="16">
        <v>69.7</v>
      </c>
      <c r="H23" s="4"/>
      <c r="I23" s="4"/>
      <c r="J23" s="4"/>
      <c r="K23" s="4"/>
    </row>
    <row r="24" spans="1:14" s="8" customFormat="1" ht="18">
      <c r="A24" s="4"/>
      <c r="B24" s="17" t="s">
        <v>13</v>
      </c>
      <c r="C24" s="16">
        <v>70.900000000000006</v>
      </c>
      <c r="D24" s="60">
        <v>65</v>
      </c>
      <c r="E24" s="3"/>
      <c r="F24" s="35"/>
      <c r="G24" s="56"/>
      <c r="H24" s="4"/>
      <c r="I24" s="4"/>
      <c r="J24" s="4"/>
      <c r="K24" s="4"/>
    </row>
    <row r="26" spans="1:14" ht="18">
      <c r="A26" s="61" t="s">
        <v>65</v>
      </c>
      <c r="B26" s="50"/>
      <c r="C26" s="50"/>
      <c r="D26" s="50"/>
      <c r="E26" s="50"/>
      <c r="F26" s="50"/>
      <c r="G26" s="50"/>
      <c r="H26" s="50"/>
    </row>
    <row r="45" spans="1:7">
      <c r="A45" s="67"/>
      <c r="B45" s="67"/>
      <c r="C45" s="67"/>
      <c r="D45" s="67"/>
      <c r="E45" s="67"/>
      <c r="F45" s="34"/>
      <c r="G45" s="55"/>
    </row>
  </sheetData>
  <sortState ref="B3:G16">
    <sortCondition descending="1" ref="E3:E16"/>
  </sortState>
  <mergeCells count="5">
    <mergeCell ref="A45:E45"/>
    <mergeCell ref="J3:J17"/>
    <mergeCell ref="A17:B17"/>
    <mergeCell ref="I3:I17"/>
    <mergeCell ref="A1:J1"/>
  </mergeCells>
  <phoneticPr fontId="0" type="noConversion"/>
  <pageMargins left="0.59055118110236227" right="0.19685039370078741" top="0.59055118110236227" bottom="0" header="0.82677165354330717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0" workbookViewId="0">
      <selection activeCell="C9" sqref="C9"/>
    </sheetView>
  </sheetViews>
  <sheetFormatPr defaultRowHeight="15"/>
  <cols>
    <col min="1" max="1" width="11.7109375" style="4" customWidth="1"/>
    <col min="2" max="2" width="42.140625" style="4" customWidth="1"/>
    <col min="3" max="6" width="16.140625" style="4" customWidth="1"/>
    <col min="7" max="7" width="23.140625" style="4" customWidth="1"/>
    <col min="8" max="8" width="22.85546875" style="4" customWidth="1"/>
    <col min="9" max="9" width="30.7109375" style="4" customWidth="1"/>
    <col min="10" max="10" width="30.7109375" style="11" customWidth="1"/>
    <col min="11" max="11" width="18.7109375" style="11" customWidth="1"/>
    <col min="12" max="16384" width="9.140625" style="11"/>
  </cols>
  <sheetData>
    <row r="1" spans="1:13" ht="18">
      <c r="A1" s="76" t="s">
        <v>56</v>
      </c>
      <c r="B1" s="76"/>
      <c r="C1" s="76"/>
      <c r="D1" s="76"/>
      <c r="E1" s="76"/>
      <c r="F1" s="76"/>
      <c r="G1" s="76"/>
      <c r="H1" s="76"/>
      <c r="I1" s="76"/>
    </row>
    <row r="2" spans="1:13">
      <c r="A2" s="30"/>
      <c r="B2" s="30"/>
      <c r="C2" s="30"/>
      <c r="D2" s="30"/>
      <c r="E2" s="30"/>
      <c r="F2" s="30"/>
      <c r="G2" s="30"/>
      <c r="H2" s="30"/>
    </row>
    <row r="3" spans="1:13" ht="105">
      <c r="A3" s="24" t="s">
        <v>19</v>
      </c>
      <c r="B3" s="24" t="s">
        <v>0</v>
      </c>
      <c r="C3" s="24" t="s">
        <v>10</v>
      </c>
      <c r="D3" s="24" t="s">
        <v>49</v>
      </c>
      <c r="E3" s="24" t="s">
        <v>2</v>
      </c>
      <c r="F3" s="24" t="s">
        <v>58</v>
      </c>
      <c r="G3" s="24" t="s">
        <v>68</v>
      </c>
      <c r="H3" s="24" t="s">
        <v>69</v>
      </c>
      <c r="I3" s="22" t="s">
        <v>3</v>
      </c>
      <c r="J3" s="22" t="s">
        <v>1</v>
      </c>
    </row>
    <row r="4" spans="1:13" ht="34.5" customHeight="1">
      <c r="A4" s="24">
        <v>1</v>
      </c>
      <c r="B4" s="20" t="s">
        <v>39</v>
      </c>
      <c r="C4" s="23">
        <v>59</v>
      </c>
      <c r="D4" s="23">
        <v>59</v>
      </c>
      <c r="E4" s="31">
        <v>79.525423728813564</v>
      </c>
      <c r="F4" s="31">
        <f t="shared" ref="F4:F9" si="0">E4-$C$17</f>
        <v>7.3254237288135613</v>
      </c>
      <c r="G4" s="31"/>
      <c r="H4" s="24"/>
      <c r="I4" s="77" t="s">
        <v>60</v>
      </c>
      <c r="J4" s="78" t="s">
        <v>59</v>
      </c>
    </row>
    <row r="5" spans="1:13" s="10" customFormat="1" ht="34.5" customHeight="1">
      <c r="A5" s="24">
        <v>2</v>
      </c>
      <c r="B5" s="20" t="s">
        <v>40</v>
      </c>
      <c r="C5" s="23">
        <v>47</v>
      </c>
      <c r="D5" s="23">
        <v>47</v>
      </c>
      <c r="E5" s="31">
        <v>75.234042553191486</v>
      </c>
      <c r="F5" s="31">
        <f t="shared" si="0"/>
        <v>3.0340425531914832</v>
      </c>
      <c r="G5" s="31"/>
      <c r="H5" s="24"/>
      <c r="I5" s="77"/>
      <c r="J5" s="78"/>
      <c r="K5" s="11"/>
      <c r="L5" s="11"/>
      <c r="M5" s="11"/>
    </row>
    <row r="6" spans="1:13" s="10" customFormat="1" ht="34.5" customHeight="1">
      <c r="A6" s="24">
        <v>3</v>
      </c>
      <c r="B6" s="20" t="s">
        <v>41</v>
      </c>
      <c r="C6" s="23">
        <v>91</v>
      </c>
      <c r="D6" s="23">
        <v>90</v>
      </c>
      <c r="E6" s="31">
        <v>74.833333333333329</v>
      </c>
      <c r="F6" s="31">
        <f t="shared" si="0"/>
        <v>2.6333333333333258</v>
      </c>
      <c r="G6" s="31"/>
      <c r="H6" s="24"/>
      <c r="I6" s="77"/>
      <c r="J6" s="78"/>
      <c r="K6" s="11"/>
      <c r="L6" s="11"/>
      <c r="M6" s="11"/>
    </row>
    <row r="7" spans="1:13" s="10" customFormat="1" ht="34.5" customHeight="1">
      <c r="A7" s="24">
        <v>4</v>
      </c>
      <c r="B7" s="20" t="s">
        <v>43</v>
      </c>
      <c r="C7" s="23">
        <v>86</v>
      </c>
      <c r="D7" s="23">
        <v>85</v>
      </c>
      <c r="E7" s="31">
        <v>71.71764705882353</v>
      </c>
      <c r="F7" s="31">
        <f t="shared" si="0"/>
        <v>-0.48235294117647243</v>
      </c>
      <c r="G7" s="31"/>
      <c r="H7" s="24"/>
      <c r="I7" s="77"/>
      <c r="J7" s="78"/>
      <c r="K7" s="11"/>
      <c r="L7" s="11"/>
      <c r="M7" s="11"/>
    </row>
    <row r="8" spans="1:13" ht="34.5" customHeight="1">
      <c r="A8" s="24">
        <v>5</v>
      </c>
      <c r="B8" s="20" t="s">
        <v>42</v>
      </c>
      <c r="C8" s="23">
        <v>99</v>
      </c>
      <c r="D8" s="23">
        <v>99</v>
      </c>
      <c r="E8" s="31">
        <v>70.141414141414145</v>
      </c>
      <c r="F8" s="31">
        <f t="shared" si="0"/>
        <v>-2.0585858585858574</v>
      </c>
      <c r="G8" s="31"/>
      <c r="H8" s="24"/>
      <c r="I8" s="77"/>
      <c r="J8" s="78"/>
    </row>
    <row r="9" spans="1:13" ht="34.5" customHeight="1">
      <c r="A9" s="24">
        <v>6</v>
      </c>
      <c r="B9" s="20" t="s">
        <v>44</v>
      </c>
      <c r="C9" s="23">
        <v>11</v>
      </c>
      <c r="D9" s="23">
        <v>11</v>
      </c>
      <c r="E9" s="31">
        <v>48.272727272727273</v>
      </c>
      <c r="F9" s="31">
        <f t="shared" si="0"/>
        <v>-23.927272727272729</v>
      </c>
      <c r="G9" s="31"/>
      <c r="H9" s="24">
        <v>1</v>
      </c>
      <c r="I9" s="77"/>
      <c r="J9" s="78"/>
    </row>
    <row r="10" spans="1:13" ht="34.5" customHeight="1">
      <c r="A10" s="79" t="s">
        <v>8</v>
      </c>
      <c r="B10" s="79"/>
      <c r="C10" s="28">
        <f>SUM(C4:C9)</f>
        <v>393</v>
      </c>
      <c r="D10" s="21">
        <f>SUM(D4:D9)</f>
        <v>391</v>
      </c>
      <c r="E10" s="47">
        <v>73</v>
      </c>
      <c r="F10" s="31">
        <f t="shared" ref="F10:F12" si="1">E10-$C$17</f>
        <v>0.79999999999999716</v>
      </c>
      <c r="G10" s="31"/>
      <c r="H10" s="51">
        <f>SUM(H4:H9)</f>
        <v>1</v>
      </c>
      <c r="I10" s="77"/>
      <c r="J10" s="78"/>
    </row>
    <row r="11" spans="1:13" ht="34.5" customHeight="1">
      <c r="A11" s="49"/>
      <c r="B11" s="20" t="s">
        <v>51</v>
      </c>
      <c r="C11" s="49">
        <v>10</v>
      </c>
      <c r="D11" s="23">
        <v>6</v>
      </c>
      <c r="E11" s="31">
        <v>58.333333333333336</v>
      </c>
      <c r="F11" s="31">
        <f t="shared" si="1"/>
        <v>-13.866666666666667</v>
      </c>
      <c r="G11" s="31"/>
      <c r="H11" s="24"/>
      <c r="I11" s="77"/>
      <c r="J11" s="78"/>
    </row>
    <row r="12" spans="1:13" ht="30" customHeight="1">
      <c r="A12" s="79" t="s">
        <v>57</v>
      </c>
      <c r="B12" s="79"/>
      <c r="C12" s="54">
        <f>C10+C11</f>
        <v>403</v>
      </c>
      <c r="D12" s="14">
        <f>D10+D11</f>
        <v>397</v>
      </c>
      <c r="E12" s="33">
        <v>72.8</v>
      </c>
      <c r="F12" s="47">
        <f t="shared" si="1"/>
        <v>0.59999999999999432</v>
      </c>
      <c r="G12" s="59">
        <v>0</v>
      </c>
      <c r="H12" s="54">
        <f>H10+H11</f>
        <v>1</v>
      </c>
      <c r="I12" s="77"/>
      <c r="J12" s="78"/>
    </row>
    <row r="13" spans="1:13" ht="18">
      <c r="J13" s="15"/>
    </row>
    <row r="14" spans="1:13" s="12" customFormat="1" ht="18">
      <c r="B14" s="1" t="s">
        <v>6</v>
      </c>
      <c r="C14" s="8"/>
      <c r="D14" s="8"/>
      <c r="E14" s="4"/>
      <c r="F14" s="4"/>
      <c r="G14" s="4"/>
      <c r="H14" s="4"/>
      <c r="I14" s="18"/>
      <c r="J14" s="15"/>
    </row>
    <row r="15" spans="1:13" s="12" customFormat="1" ht="18">
      <c r="A15" s="4"/>
      <c r="B15" s="17"/>
      <c r="C15" s="16">
        <v>2015</v>
      </c>
      <c r="D15" s="16">
        <v>2014</v>
      </c>
      <c r="E15" s="4"/>
      <c r="F15" s="4"/>
      <c r="G15" s="4"/>
      <c r="H15" s="4"/>
      <c r="I15" s="63">
        <v>42164</v>
      </c>
      <c r="J15" s="15"/>
    </row>
    <row r="16" spans="1:13" s="12" customFormat="1" ht="18">
      <c r="A16" s="4"/>
      <c r="B16" s="17" t="s">
        <v>5</v>
      </c>
      <c r="C16" s="29"/>
      <c r="D16" s="32">
        <v>68.09</v>
      </c>
      <c r="E16" s="4"/>
      <c r="F16" s="4"/>
      <c r="G16" s="4"/>
      <c r="H16" s="4"/>
      <c r="I16" s="18" t="s">
        <v>67</v>
      </c>
    </row>
    <row r="17" spans="1:9" s="12" customFormat="1" ht="18">
      <c r="A17" s="4"/>
      <c r="B17" s="17" t="s">
        <v>11</v>
      </c>
      <c r="C17" s="57">
        <v>72.2</v>
      </c>
      <c r="D17" s="29">
        <v>67.8</v>
      </c>
      <c r="E17" s="4"/>
      <c r="F17" s="4"/>
      <c r="G17" s="4"/>
      <c r="H17" s="4"/>
      <c r="I17" s="15"/>
    </row>
    <row r="18" spans="1:9" s="12" customFormat="1" ht="18">
      <c r="A18" s="4"/>
      <c r="B18" s="17" t="s">
        <v>12</v>
      </c>
      <c r="C18" s="60">
        <v>73</v>
      </c>
      <c r="D18" s="16">
        <v>69.7</v>
      </c>
      <c r="E18" s="4"/>
      <c r="F18" s="4"/>
      <c r="G18" s="4"/>
      <c r="H18" s="4"/>
      <c r="I18" s="15"/>
    </row>
    <row r="19" spans="1:9" s="12" customFormat="1" ht="18">
      <c r="A19" s="4"/>
      <c r="B19" s="17" t="s">
        <v>13</v>
      </c>
      <c r="C19" s="16">
        <v>70.900000000000006</v>
      </c>
      <c r="D19" s="60">
        <v>65</v>
      </c>
      <c r="E19" s="4"/>
      <c r="F19" s="4"/>
      <c r="G19" s="4"/>
      <c r="H19" s="4"/>
      <c r="I19" s="15"/>
    </row>
    <row r="21" spans="1:9" s="4" customFormat="1" ht="18">
      <c r="A21" s="61" t="s">
        <v>65</v>
      </c>
      <c r="B21" s="50"/>
      <c r="C21" s="50"/>
      <c r="D21" s="50"/>
      <c r="F21" s="50"/>
      <c r="G21" s="50"/>
      <c r="H21" s="50"/>
      <c r="I21" s="50"/>
    </row>
    <row r="22" spans="1:9">
      <c r="B22" s="18"/>
      <c r="C22" s="18"/>
      <c r="D22" s="18"/>
    </row>
    <row r="23" spans="1:9">
      <c r="B23" s="18"/>
      <c r="C23" s="18"/>
      <c r="D23" s="18"/>
    </row>
    <row r="24" spans="1:9">
      <c r="B24" s="18"/>
      <c r="C24" s="18"/>
      <c r="D24" s="18"/>
    </row>
    <row r="25" spans="1:9">
      <c r="B25" s="18"/>
      <c r="C25" s="18"/>
      <c r="D25" s="18"/>
    </row>
    <row r="26" spans="1:9">
      <c r="B26" s="18"/>
      <c r="C26" s="18"/>
      <c r="D26" s="18"/>
    </row>
    <row r="27" spans="1:9">
      <c r="B27" s="18"/>
      <c r="C27" s="18"/>
      <c r="D27" s="18"/>
    </row>
    <row r="28" spans="1:9">
      <c r="B28" s="18"/>
      <c r="C28" s="18"/>
      <c r="D28" s="18"/>
    </row>
    <row r="29" spans="1:9">
      <c r="B29" s="18"/>
      <c r="C29" s="18"/>
      <c r="D29" s="18"/>
    </row>
  </sheetData>
  <sortState ref="B4:G9">
    <sortCondition descending="1" ref="E4:E9"/>
  </sortState>
  <mergeCells count="5">
    <mergeCell ref="I4:I12"/>
    <mergeCell ref="J4:J12"/>
    <mergeCell ref="A1:I1"/>
    <mergeCell ref="A12:B12"/>
    <mergeCell ref="A10:B10"/>
  </mergeCells>
  <phoneticPr fontId="1" type="noConversion"/>
  <pageMargins left="0.59055118110236227" right="0.19685039370078741" top="0.59055118110236227" bottom="0.19685039370078741" header="0.669291338582677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0" workbookViewId="0">
      <selection activeCell="C22" sqref="C22"/>
    </sheetView>
  </sheetViews>
  <sheetFormatPr defaultRowHeight="15"/>
  <cols>
    <col min="1" max="1" width="11.140625" style="4" customWidth="1"/>
    <col min="2" max="2" width="41.7109375" style="4" customWidth="1"/>
    <col min="3" max="3" width="16" style="4" customWidth="1"/>
    <col min="4" max="4" width="17.7109375" style="4" customWidth="1"/>
    <col min="5" max="8" width="20.140625" style="4" customWidth="1"/>
    <col min="9" max="9" width="22.85546875" style="4" customWidth="1"/>
    <col min="10" max="10" width="9.140625" style="4"/>
    <col min="11" max="11" width="27.7109375" style="4" customWidth="1"/>
    <col min="12" max="16384" width="9.140625" style="4"/>
  </cols>
  <sheetData>
    <row r="1" spans="1:13" ht="52.5" customHeight="1">
      <c r="A1" s="80" t="s">
        <v>66</v>
      </c>
      <c r="B1" s="80"/>
      <c r="C1" s="80"/>
      <c r="D1" s="80"/>
      <c r="E1" s="80"/>
      <c r="F1" s="80"/>
      <c r="G1" s="80"/>
      <c r="H1" s="65"/>
      <c r="I1" s="2"/>
    </row>
    <row r="2" spans="1:13" ht="105">
      <c r="A2" s="24" t="s">
        <v>19</v>
      </c>
      <c r="B2" s="24" t="s">
        <v>0</v>
      </c>
      <c r="C2" s="24" t="s">
        <v>10</v>
      </c>
      <c r="D2" s="24" t="s">
        <v>49</v>
      </c>
      <c r="E2" s="24" t="s">
        <v>2</v>
      </c>
      <c r="F2" s="24" t="s">
        <v>46</v>
      </c>
      <c r="G2" s="24" t="s">
        <v>47</v>
      </c>
      <c r="H2" s="24" t="s">
        <v>68</v>
      </c>
      <c r="I2" s="24" t="s">
        <v>69</v>
      </c>
    </row>
    <row r="3" spans="1:13" s="13" customFormat="1" ht="15.95" customHeight="1">
      <c r="A3" s="24">
        <v>1</v>
      </c>
      <c r="B3" s="20" t="s">
        <v>39</v>
      </c>
      <c r="C3" s="23">
        <v>59</v>
      </c>
      <c r="D3" s="23">
        <v>59</v>
      </c>
      <c r="E3" s="31">
        <v>79.525423728813564</v>
      </c>
      <c r="F3" s="48">
        <v>95</v>
      </c>
      <c r="G3" s="48">
        <v>60</v>
      </c>
      <c r="H3" s="48"/>
      <c r="I3" s="24"/>
      <c r="J3" s="4"/>
      <c r="K3" s="4"/>
      <c r="L3" s="4"/>
      <c r="M3" s="4"/>
    </row>
    <row r="4" spans="1:13" ht="15.95" customHeight="1">
      <c r="A4" s="24">
        <v>2</v>
      </c>
      <c r="B4" s="20" t="s">
        <v>36</v>
      </c>
      <c r="C4" s="22">
        <v>8</v>
      </c>
      <c r="D4" s="22">
        <v>8</v>
      </c>
      <c r="E4" s="58">
        <v>79.375</v>
      </c>
      <c r="F4" s="48">
        <v>98</v>
      </c>
      <c r="G4" s="48">
        <v>57</v>
      </c>
      <c r="H4" s="48"/>
      <c r="I4" s="24"/>
    </row>
    <row r="5" spans="1:13" ht="15.95" customHeight="1">
      <c r="A5" s="24">
        <v>3</v>
      </c>
      <c r="B5" s="20" t="s">
        <v>26</v>
      </c>
      <c r="C5" s="22">
        <v>29</v>
      </c>
      <c r="D5" s="22">
        <v>29</v>
      </c>
      <c r="E5" s="58">
        <v>77.65517241379311</v>
      </c>
      <c r="F5" s="48">
        <v>100</v>
      </c>
      <c r="G5" s="48">
        <v>60</v>
      </c>
      <c r="H5" s="48"/>
      <c r="I5" s="24"/>
    </row>
    <row r="6" spans="1:13" ht="15.95" customHeight="1">
      <c r="A6" s="24">
        <v>4</v>
      </c>
      <c r="B6" s="20" t="s">
        <v>30</v>
      </c>
      <c r="C6" s="22">
        <v>22</v>
      </c>
      <c r="D6" s="22">
        <v>22</v>
      </c>
      <c r="E6" s="58">
        <v>76.954545454545453</v>
      </c>
      <c r="F6" s="48">
        <v>98</v>
      </c>
      <c r="G6" s="48">
        <v>53</v>
      </c>
      <c r="H6" s="48"/>
      <c r="I6" s="24"/>
    </row>
    <row r="7" spans="1:13" ht="15.95" customHeight="1">
      <c r="A7" s="24">
        <v>5</v>
      </c>
      <c r="B7" s="20" t="s">
        <v>40</v>
      </c>
      <c r="C7" s="23">
        <v>47</v>
      </c>
      <c r="D7" s="23">
        <v>47</v>
      </c>
      <c r="E7" s="31">
        <v>75.234042553191486</v>
      </c>
      <c r="F7" s="48">
        <v>95</v>
      </c>
      <c r="G7" s="48">
        <v>57</v>
      </c>
      <c r="H7" s="48"/>
      <c r="I7" s="24"/>
    </row>
    <row r="8" spans="1:13" ht="15.95" customHeight="1">
      <c r="A8" s="24">
        <v>6</v>
      </c>
      <c r="B8" s="20" t="s">
        <v>41</v>
      </c>
      <c r="C8" s="23">
        <v>91</v>
      </c>
      <c r="D8" s="23">
        <v>90</v>
      </c>
      <c r="E8" s="31">
        <v>74.833333333333329</v>
      </c>
      <c r="F8" s="48">
        <v>98</v>
      </c>
      <c r="G8" s="48">
        <v>49</v>
      </c>
      <c r="H8" s="48"/>
      <c r="I8" s="24"/>
    </row>
    <row r="9" spans="1:13" ht="15.95" customHeight="1">
      <c r="A9" s="24">
        <v>7</v>
      </c>
      <c r="B9" s="20" t="s">
        <v>31</v>
      </c>
      <c r="C9" s="22">
        <v>49</v>
      </c>
      <c r="D9" s="22">
        <v>48</v>
      </c>
      <c r="E9" s="58">
        <v>72.5</v>
      </c>
      <c r="F9" s="48">
        <v>92</v>
      </c>
      <c r="G9" s="48">
        <v>49</v>
      </c>
      <c r="H9" s="48"/>
      <c r="I9" s="24"/>
    </row>
    <row r="10" spans="1:13" ht="15.95" customHeight="1">
      <c r="A10" s="24">
        <v>8</v>
      </c>
      <c r="B10" s="20" t="s">
        <v>43</v>
      </c>
      <c r="C10" s="23">
        <v>86</v>
      </c>
      <c r="D10" s="23">
        <v>85</v>
      </c>
      <c r="E10" s="31">
        <v>71.71764705882353</v>
      </c>
      <c r="F10" s="48">
        <v>98</v>
      </c>
      <c r="G10" s="48">
        <v>40</v>
      </c>
      <c r="H10" s="48"/>
      <c r="I10" s="24"/>
    </row>
    <row r="11" spans="1:13" ht="15.95" customHeight="1">
      <c r="A11" s="24">
        <v>9</v>
      </c>
      <c r="B11" s="20" t="s">
        <v>25</v>
      </c>
      <c r="C11" s="22">
        <v>38</v>
      </c>
      <c r="D11" s="22">
        <v>37</v>
      </c>
      <c r="E11" s="58">
        <v>70.324324324324323</v>
      </c>
      <c r="F11" s="48">
        <v>95</v>
      </c>
      <c r="G11" s="48">
        <v>38</v>
      </c>
      <c r="H11" s="48"/>
      <c r="I11" s="24"/>
    </row>
    <row r="12" spans="1:13" ht="15" customHeight="1">
      <c r="A12" s="24">
        <v>10</v>
      </c>
      <c r="B12" s="20" t="s">
        <v>42</v>
      </c>
      <c r="C12" s="23">
        <v>99</v>
      </c>
      <c r="D12" s="23">
        <v>99</v>
      </c>
      <c r="E12" s="31">
        <v>70.141414141414145</v>
      </c>
      <c r="F12" s="48">
        <v>95</v>
      </c>
      <c r="G12" s="48">
        <v>43</v>
      </c>
      <c r="H12" s="48"/>
      <c r="I12" s="24"/>
    </row>
    <row r="13" spans="1:13" s="5" customFormat="1" ht="15.75">
      <c r="A13" s="24">
        <v>11</v>
      </c>
      <c r="B13" s="20" t="s">
        <v>29</v>
      </c>
      <c r="C13" s="22">
        <v>8</v>
      </c>
      <c r="D13" s="22">
        <v>9</v>
      </c>
      <c r="E13" s="58">
        <v>69</v>
      </c>
      <c r="F13" s="48">
        <v>95</v>
      </c>
      <c r="G13" s="48">
        <v>49</v>
      </c>
      <c r="H13" s="48"/>
      <c r="I13" s="24"/>
      <c r="J13" s="4"/>
      <c r="K13" s="4"/>
      <c r="L13" s="4"/>
      <c r="M13" s="4"/>
    </row>
    <row r="14" spans="1:13" s="5" customFormat="1" ht="15.95" customHeight="1">
      <c r="A14" s="24">
        <v>12</v>
      </c>
      <c r="B14" s="20" t="s">
        <v>34</v>
      </c>
      <c r="C14" s="22">
        <v>7</v>
      </c>
      <c r="D14" s="22">
        <v>7</v>
      </c>
      <c r="E14" s="58">
        <v>69</v>
      </c>
      <c r="F14" s="48">
        <v>90</v>
      </c>
      <c r="G14" s="48">
        <v>48</v>
      </c>
      <c r="H14" s="48"/>
      <c r="I14" s="24"/>
      <c r="J14" s="4"/>
      <c r="K14" s="4"/>
      <c r="L14" s="4"/>
      <c r="M14" s="4"/>
    </row>
    <row r="15" spans="1:13" s="5" customFormat="1" ht="15.95" customHeight="1">
      <c r="A15" s="24">
        <v>13</v>
      </c>
      <c r="B15" s="20" t="s">
        <v>35</v>
      </c>
      <c r="C15" s="22">
        <v>36</v>
      </c>
      <c r="D15" s="22">
        <v>36</v>
      </c>
      <c r="E15" s="58">
        <v>68.583333333333329</v>
      </c>
      <c r="F15" s="48">
        <v>98</v>
      </c>
      <c r="G15" s="48">
        <v>40</v>
      </c>
      <c r="H15" s="48"/>
      <c r="I15" s="24"/>
      <c r="J15" s="4"/>
      <c r="K15" s="4"/>
      <c r="L15" s="4"/>
      <c r="M15" s="4"/>
    </row>
    <row r="16" spans="1:13" s="5" customFormat="1" ht="15.95" customHeight="1">
      <c r="A16" s="24">
        <v>14</v>
      </c>
      <c r="B16" s="20" t="s">
        <v>37</v>
      </c>
      <c r="C16" s="22">
        <v>9</v>
      </c>
      <c r="D16" s="22">
        <v>9</v>
      </c>
      <c r="E16" s="58">
        <v>67.777777777777771</v>
      </c>
      <c r="F16" s="48">
        <v>90</v>
      </c>
      <c r="G16" s="48">
        <v>57</v>
      </c>
      <c r="H16" s="48"/>
      <c r="I16" s="24"/>
      <c r="J16" s="4"/>
      <c r="K16" s="4"/>
      <c r="L16" s="4"/>
      <c r="M16" s="4"/>
    </row>
    <row r="17" spans="1:13" s="5" customFormat="1" ht="15.95" customHeight="1">
      <c r="A17" s="24">
        <v>15</v>
      </c>
      <c r="B17" s="20" t="s">
        <v>32</v>
      </c>
      <c r="C17" s="22">
        <v>10</v>
      </c>
      <c r="D17" s="22">
        <v>10</v>
      </c>
      <c r="E17" s="58">
        <v>67.3</v>
      </c>
      <c r="F17" s="48">
        <v>84</v>
      </c>
      <c r="G17" s="48">
        <v>55</v>
      </c>
      <c r="H17" s="48"/>
      <c r="I17" s="24"/>
      <c r="J17" s="4"/>
      <c r="K17" s="4"/>
      <c r="L17" s="4"/>
      <c r="M17" s="4"/>
    </row>
    <row r="18" spans="1:13" s="5" customFormat="1" ht="15.75">
      <c r="A18" s="24">
        <v>16</v>
      </c>
      <c r="B18" s="20" t="s">
        <v>27</v>
      </c>
      <c r="C18" s="22">
        <v>6</v>
      </c>
      <c r="D18" s="22">
        <v>5</v>
      </c>
      <c r="E18" s="58">
        <v>66.400000000000006</v>
      </c>
      <c r="F18" s="48">
        <v>72</v>
      </c>
      <c r="G18" s="48">
        <v>59</v>
      </c>
      <c r="H18" s="48"/>
      <c r="I18" s="24"/>
      <c r="J18" s="4"/>
      <c r="K18" s="4"/>
      <c r="L18" s="4"/>
      <c r="M18" s="4"/>
    </row>
    <row r="19" spans="1:13" s="5" customFormat="1" ht="15.75">
      <c r="A19" s="24">
        <v>17</v>
      </c>
      <c r="B19" s="20" t="s">
        <v>28</v>
      </c>
      <c r="C19" s="22">
        <v>17</v>
      </c>
      <c r="D19" s="22">
        <v>17</v>
      </c>
      <c r="E19" s="58">
        <v>63.764705882352942</v>
      </c>
      <c r="F19" s="48">
        <v>84</v>
      </c>
      <c r="G19" s="48">
        <v>44</v>
      </c>
      <c r="H19" s="48"/>
      <c r="I19" s="24"/>
      <c r="J19" s="4"/>
      <c r="K19" s="4"/>
      <c r="L19" s="4"/>
      <c r="M19" s="4"/>
    </row>
    <row r="20" spans="1:13" s="5" customFormat="1" ht="15.95" customHeight="1">
      <c r="A20" s="24">
        <v>18</v>
      </c>
      <c r="B20" s="20" t="s">
        <v>38</v>
      </c>
      <c r="C20" s="22">
        <v>7</v>
      </c>
      <c r="D20" s="22">
        <v>7</v>
      </c>
      <c r="E20" s="58">
        <v>58.571428571428569</v>
      </c>
      <c r="F20" s="48">
        <v>79</v>
      </c>
      <c r="G20" s="48">
        <v>45</v>
      </c>
      <c r="H20" s="48"/>
      <c r="I20" s="24"/>
      <c r="J20" s="4"/>
      <c r="K20" s="4"/>
      <c r="L20" s="4"/>
      <c r="M20" s="4"/>
    </row>
    <row r="21" spans="1:13" s="5" customFormat="1" ht="15.95" customHeight="1">
      <c r="A21" s="24">
        <v>19</v>
      </c>
      <c r="B21" s="20" t="s">
        <v>33</v>
      </c>
      <c r="C21" s="22">
        <v>4</v>
      </c>
      <c r="D21" s="22">
        <v>4</v>
      </c>
      <c r="E21" s="58">
        <v>58</v>
      </c>
      <c r="F21" s="48">
        <v>73</v>
      </c>
      <c r="G21" s="48">
        <v>48</v>
      </c>
      <c r="H21" s="48"/>
      <c r="I21" s="24"/>
      <c r="J21" s="4"/>
      <c r="K21" s="4"/>
      <c r="L21" s="4"/>
      <c r="M21" s="4"/>
    </row>
    <row r="22" spans="1:13" s="5" customFormat="1" ht="15.95" customHeight="1">
      <c r="A22" s="24">
        <v>20</v>
      </c>
      <c r="B22" s="20" t="s">
        <v>44</v>
      </c>
      <c r="C22" s="23">
        <v>11</v>
      </c>
      <c r="D22" s="23">
        <v>11</v>
      </c>
      <c r="E22" s="31">
        <v>48.272727272727273</v>
      </c>
      <c r="F22" s="48">
        <v>64</v>
      </c>
      <c r="G22" s="48">
        <v>24</v>
      </c>
      <c r="H22" s="48"/>
      <c r="I22" s="24">
        <v>1</v>
      </c>
      <c r="J22" s="4"/>
      <c r="K22" s="4"/>
      <c r="L22" s="4"/>
      <c r="M22" s="4"/>
    </row>
    <row r="23" spans="1:13" s="5" customFormat="1" ht="22.5" customHeight="1">
      <c r="A23" s="71" t="s">
        <v>7</v>
      </c>
      <c r="B23" s="72"/>
      <c r="C23" s="21">
        <f>SUM(C3:C22)</f>
        <v>643</v>
      </c>
      <c r="D23" s="21">
        <f>SUM(D3:D22)</f>
        <v>639</v>
      </c>
      <c r="E23" s="62">
        <v>72.2</v>
      </c>
      <c r="F23" s="59">
        <v>100</v>
      </c>
      <c r="G23" s="59">
        <v>24</v>
      </c>
      <c r="H23" s="59">
        <v>0</v>
      </c>
      <c r="I23" s="21">
        <f>SUM(I3:I22)</f>
        <v>1</v>
      </c>
      <c r="J23" s="4"/>
      <c r="K23" s="4"/>
      <c r="L23" s="4"/>
      <c r="M23" s="4"/>
    </row>
    <row r="24" spans="1:13" s="5" customFormat="1" ht="15.75">
      <c r="A24" s="49"/>
      <c r="B24" s="20" t="s">
        <v>51</v>
      </c>
      <c r="C24" s="52">
        <v>10</v>
      </c>
      <c r="D24" s="23">
        <v>6</v>
      </c>
      <c r="E24" s="31">
        <v>58.333333333333336</v>
      </c>
      <c r="F24" s="48">
        <v>72</v>
      </c>
      <c r="G24" s="48">
        <v>41</v>
      </c>
      <c r="H24" s="48"/>
      <c r="I24" s="24"/>
      <c r="J24" s="4"/>
      <c r="K24" s="4"/>
      <c r="L24" s="4"/>
      <c r="M24" s="4"/>
    </row>
    <row r="25" spans="1:13" s="9" customFormat="1" ht="15" customHeight="1">
      <c r="A25" s="24"/>
      <c r="B25" s="20" t="s">
        <v>4</v>
      </c>
      <c r="C25" s="23">
        <v>32</v>
      </c>
      <c r="D25" s="23">
        <v>9</v>
      </c>
      <c r="E25" s="31">
        <v>60.555555555555557</v>
      </c>
      <c r="F25" s="48">
        <v>87</v>
      </c>
      <c r="G25" s="48">
        <v>24</v>
      </c>
      <c r="H25" s="48"/>
      <c r="I25" s="24">
        <v>1</v>
      </c>
      <c r="J25" s="4"/>
      <c r="K25" s="4"/>
      <c r="L25" s="4"/>
      <c r="M25" s="4"/>
    </row>
    <row r="26" spans="1:13" s="5" customFormat="1" ht="15.95" customHeight="1">
      <c r="A26" s="82" t="s">
        <v>63</v>
      </c>
      <c r="B26" s="82"/>
      <c r="C26" s="36">
        <v>42</v>
      </c>
      <c r="D26" s="14">
        <f>SUM(D24:D25)</f>
        <v>15</v>
      </c>
      <c r="E26" s="14">
        <v>59.7</v>
      </c>
      <c r="F26" s="48"/>
      <c r="G26" s="48"/>
      <c r="H26" s="48"/>
      <c r="I26" s="14"/>
      <c r="J26" s="4"/>
      <c r="K26" s="4"/>
      <c r="L26" s="4"/>
      <c r="M26" s="4"/>
    </row>
    <row r="27" spans="1:13" s="5" customFormat="1" ht="33.75" customHeight="1">
      <c r="A27" s="81" t="s">
        <v>64</v>
      </c>
      <c r="B27" s="82"/>
      <c r="C27" s="53">
        <f>C23+C26</f>
        <v>685</v>
      </c>
      <c r="D27" s="54">
        <f>D23+D26</f>
        <v>654</v>
      </c>
      <c r="E27" s="33">
        <v>71.87308868501529</v>
      </c>
      <c r="F27" s="59">
        <v>100</v>
      </c>
      <c r="G27" s="59">
        <v>24</v>
      </c>
      <c r="H27" s="59">
        <v>0</v>
      </c>
      <c r="I27" s="53">
        <f>I23+I25</f>
        <v>2</v>
      </c>
      <c r="J27" s="4"/>
      <c r="K27" s="4"/>
      <c r="L27" s="4"/>
      <c r="M27" s="4"/>
    </row>
    <row r="28" spans="1:13" s="5" customFormat="1" ht="15.75">
      <c r="A28" s="25"/>
      <c r="B28" s="25"/>
      <c r="C28" s="26"/>
      <c r="D28" s="27"/>
      <c r="E28" s="27"/>
      <c r="F28" s="27"/>
      <c r="G28" s="27"/>
      <c r="H28" s="27"/>
    </row>
    <row r="29" spans="1:13" ht="22.5" customHeight="1">
      <c r="A29" s="6"/>
      <c r="B29" s="1" t="s">
        <v>6</v>
      </c>
      <c r="C29" s="8"/>
      <c r="D29" s="8"/>
      <c r="E29" s="7"/>
      <c r="F29" s="18"/>
      <c r="G29" s="7"/>
      <c r="H29" s="7"/>
    </row>
    <row r="30" spans="1:13" s="8" customFormat="1" ht="18">
      <c r="A30" s="1"/>
      <c r="B30" s="17"/>
      <c r="C30" s="16">
        <v>2015</v>
      </c>
      <c r="D30" s="16">
        <v>2014</v>
      </c>
      <c r="G30" s="63">
        <v>42164</v>
      </c>
      <c r="H30" s="63"/>
    </row>
    <row r="31" spans="1:13" s="8" customFormat="1" ht="18">
      <c r="B31" s="17" t="s">
        <v>5</v>
      </c>
      <c r="C31" s="29"/>
      <c r="D31" s="32">
        <v>68.09</v>
      </c>
      <c r="G31" s="18" t="s">
        <v>67</v>
      </c>
      <c r="H31" s="18"/>
    </row>
    <row r="32" spans="1:13" s="8" customFormat="1" ht="18">
      <c r="B32" s="17" t="s">
        <v>11</v>
      </c>
      <c r="C32" s="57">
        <v>72.2</v>
      </c>
      <c r="D32" s="29">
        <v>67.8</v>
      </c>
    </row>
    <row r="33" spans="1:4" s="8" customFormat="1" ht="18">
      <c r="B33" s="17" t="s">
        <v>12</v>
      </c>
      <c r="C33" s="60">
        <v>73</v>
      </c>
      <c r="D33" s="16">
        <v>69.7</v>
      </c>
    </row>
    <row r="34" spans="1:4" s="8" customFormat="1" ht="18">
      <c r="B34" s="17" t="s">
        <v>13</v>
      </c>
      <c r="C34" s="16">
        <v>70.900000000000006</v>
      </c>
      <c r="D34" s="60">
        <v>65</v>
      </c>
    </row>
    <row r="37" spans="1:4">
      <c r="A37" s="61" t="s">
        <v>65</v>
      </c>
    </row>
  </sheetData>
  <sortState ref="B3:H22">
    <sortCondition descending="1" ref="E3:E22"/>
  </sortState>
  <mergeCells count="4">
    <mergeCell ref="A1:G1"/>
    <mergeCell ref="A23:B23"/>
    <mergeCell ref="A27:B27"/>
    <mergeCell ref="A26:B26"/>
  </mergeCells>
  <phoneticPr fontId="0" type="noConversion"/>
  <pageMargins left="0.38" right="0.16" top="0.4" bottom="0.2" header="0.2" footer="0.36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opLeftCell="A4" zoomScale="70" workbookViewId="0">
      <selection activeCell="B11" sqref="B11"/>
    </sheetView>
  </sheetViews>
  <sheetFormatPr defaultRowHeight="15"/>
  <cols>
    <col min="1" max="1" width="81.28515625" style="4" customWidth="1"/>
    <col min="2" max="7" width="22.42578125" style="4" customWidth="1"/>
    <col min="8" max="16384" width="9.140625" style="11"/>
  </cols>
  <sheetData>
    <row r="1" spans="1:7" ht="24.75" customHeight="1">
      <c r="A1" s="83" t="s">
        <v>55</v>
      </c>
      <c r="B1" s="83"/>
      <c r="C1" s="83"/>
      <c r="D1" s="83"/>
      <c r="E1" s="83"/>
      <c r="F1" s="83"/>
      <c r="G1" s="83"/>
    </row>
    <row r="3" spans="1:7" ht="23.25">
      <c r="A3" s="84" t="s">
        <v>54</v>
      </c>
      <c r="B3" s="84"/>
      <c r="C3" s="84"/>
      <c r="D3" s="84"/>
      <c r="E3" s="84"/>
      <c r="F3" s="84"/>
      <c r="G3" s="84"/>
    </row>
    <row r="4" spans="1:7" ht="23.25">
      <c r="A4" s="37"/>
      <c r="B4" s="85" t="s">
        <v>53</v>
      </c>
      <c r="C4" s="86"/>
      <c r="D4" s="87"/>
      <c r="E4" s="85" t="s">
        <v>22</v>
      </c>
      <c r="F4" s="86"/>
      <c r="G4" s="87"/>
    </row>
    <row r="5" spans="1:7">
      <c r="A5" s="38" t="s">
        <v>20</v>
      </c>
      <c r="B5" s="39" t="s">
        <v>16</v>
      </c>
      <c r="C5" s="39" t="s">
        <v>12</v>
      </c>
      <c r="D5" s="39" t="s">
        <v>13</v>
      </c>
      <c r="E5" s="39" t="s">
        <v>16</v>
      </c>
      <c r="F5" s="39" t="s">
        <v>12</v>
      </c>
      <c r="G5" s="39" t="s">
        <v>13</v>
      </c>
    </row>
    <row r="6" spans="1:7" ht="48.6" customHeight="1">
      <c r="A6" s="44" t="s">
        <v>14</v>
      </c>
      <c r="B6" s="40">
        <v>644</v>
      </c>
      <c r="C6" s="40">
        <v>393</v>
      </c>
      <c r="D6" s="40">
        <v>251</v>
      </c>
      <c r="E6" s="40">
        <v>738</v>
      </c>
      <c r="F6" s="40">
        <v>445</v>
      </c>
      <c r="G6" s="40">
        <v>293</v>
      </c>
    </row>
    <row r="7" spans="1:7" ht="48.6" customHeight="1">
      <c r="A7" s="44" t="s">
        <v>45</v>
      </c>
      <c r="B7" s="40">
        <v>639</v>
      </c>
      <c r="C7" s="40">
        <v>391</v>
      </c>
      <c r="D7" s="40">
        <v>248</v>
      </c>
      <c r="E7" s="40">
        <v>735</v>
      </c>
      <c r="F7" s="40">
        <v>444</v>
      </c>
      <c r="G7" s="40">
        <v>291</v>
      </c>
    </row>
    <row r="8" spans="1:7" ht="48.6" customHeight="1">
      <c r="A8" s="44" t="s">
        <v>48</v>
      </c>
      <c r="B8" s="41">
        <f>B7/B6</f>
        <v>0.99223602484472051</v>
      </c>
      <c r="C8" s="41">
        <f t="shared" ref="C8:D8" si="0">C7/C6</f>
        <v>0.99491094147582693</v>
      </c>
      <c r="D8" s="41">
        <f t="shared" si="0"/>
        <v>0.98804780876494025</v>
      </c>
      <c r="E8" s="41">
        <f t="shared" ref="E8:G8" si="1">E7/E6</f>
        <v>0.99593495934959353</v>
      </c>
      <c r="F8" s="41">
        <f t="shared" si="1"/>
        <v>0.99775280898876406</v>
      </c>
      <c r="G8" s="41">
        <f t="shared" si="1"/>
        <v>0.99317406143344711</v>
      </c>
    </row>
    <row r="9" spans="1:7" ht="48.6" customHeight="1">
      <c r="A9" s="44" t="s">
        <v>18</v>
      </c>
      <c r="B9" s="40">
        <f>C9+D9</f>
        <v>639</v>
      </c>
      <c r="C9" s="40">
        <v>391</v>
      </c>
      <c r="D9" s="40">
        <v>248</v>
      </c>
      <c r="E9" s="40">
        <v>735</v>
      </c>
      <c r="F9" s="40">
        <v>444</v>
      </c>
      <c r="G9" s="40">
        <v>291</v>
      </c>
    </row>
    <row r="10" spans="1:7" ht="48.6" customHeight="1">
      <c r="A10" s="44" t="s">
        <v>17</v>
      </c>
      <c r="B10" s="41">
        <f>B9/B7</f>
        <v>1</v>
      </c>
      <c r="C10" s="41">
        <f t="shared" ref="C10:D10" si="2">C9/C7</f>
        <v>1</v>
      </c>
      <c r="D10" s="41">
        <f t="shared" si="2"/>
        <v>1</v>
      </c>
      <c r="E10" s="41">
        <f t="shared" ref="E10:G10" si="3">E9/E7</f>
        <v>1</v>
      </c>
      <c r="F10" s="41">
        <f t="shared" si="3"/>
        <v>1</v>
      </c>
      <c r="G10" s="41">
        <f t="shared" si="3"/>
        <v>1</v>
      </c>
    </row>
    <row r="11" spans="1:7" ht="48.6" customHeight="1">
      <c r="A11" s="44" t="s">
        <v>70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ht="48.6" customHeight="1">
      <c r="A12" s="44" t="s">
        <v>71</v>
      </c>
      <c r="B12" s="41">
        <f>B11/B7</f>
        <v>0</v>
      </c>
      <c r="C12" s="41">
        <f t="shared" ref="C12:D12" si="4">C11/C7</f>
        <v>0</v>
      </c>
      <c r="D12" s="41">
        <f t="shared" si="4"/>
        <v>0</v>
      </c>
      <c r="E12" s="41">
        <f t="shared" ref="E12:G12" si="5">E11/E7</f>
        <v>0</v>
      </c>
      <c r="F12" s="41">
        <f t="shared" si="5"/>
        <v>0</v>
      </c>
      <c r="G12" s="41">
        <f t="shared" si="5"/>
        <v>0</v>
      </c>
    </row>
    <row r="13" spans="1:7" ht="58.5" customHeight="1">
      <c r="A13" s="46" t="s">
        <v>24</v>
      </c>
      <c r="B13" s="42">
        <v>281</v>
      </c>
      <c r="C13" s="40">
        <v>182</v>
      </c>
      <c r="D13" s="40">
        <v>99</v>
      </c>
      <c r="E13" s="42">
        <v>212</v>
      </c>
      <c r="F13" s="40">
        <v>152</v>
      </c>
      <c r="G13" s="40">
        <v>60</v>
      </c>
    </row>
    <row r="14" spans="1:7" ht="54.75" customHeight="1">
      <c r="A14" s="46" t="s">
        <v>23</v>
      </c>
      <c r="B14" s="41">
        <f>B13/B7</f>
        <v>0.43974960876369329</v>
      </c>
      <c r="C14" s="41">
        <f t="shared" ref="C14:D14" si="6">C13/C7</f>
        <v>0.46547314578005117</v>
      </c>
      <c r="D14" s="41">
        <f t="shared" si="6"/>
        <v>0.39919354838709675</v>
      </c>
      <c r="E14" s="41">
        <f t="shared" ref="E14:G14" si="7">E13/E7</f>
        <v>0.28843537414965986</v>
      </c>
      <c r="F14" s="41">
        <f t="shared" si="7"/>
        <v>0.34234234234234234</v>
      </c>
      <c r="G14" s="41">
        <f t="shared" si="7"/>
        <v>0.20618556701030927</v>
      </c>
    </row>
    <row r="15" spans="1:7" ht="48.6" customHeight="1">
      <c r="A15" s="45" t="s">
        <v>15</v>
      </c>
      <c r="B15" s="43">
        <v>72.2</v>
      </c>
      <c r="C15" s="66">
        <v>73</v>
      </c>
      <c r="D15" s="43">
        <v>70.900000000000006</v>
      </c>
      <c r="E15" s="43">
        <v>67.8</v>
      </c>
      <c r="F15" s="43">
        <v>69.7</v>
      </c>
      <c r="G15" s="43">
        <v>65</v>
      </c>
    </row>
    <row r="16" spans="1:7" ht="23.25">
      <c r="A16" s="45" t="s">
        <v>50</v>
      </c>
      <c r="B16" s="42"/>
      <c r="C16" s="42"/>
      <c r="D16" s="42"/>
      <c r="E16" s="64">
        <f>E15-$G$21</f>
        <v>-0.29000000000000625</v>
      </c>
      <c r="F16" s="64">
        <f t="shared" ref="F16:G16" si="8">F15-$G$21</f>
        <v>1.6099999999999994</v>
      </c>
      <c r="G16" s="64">
        <f t="shared" si="8"/>
        <v>-3.0900000000000034</v>
      </c>
    </row>
    <row r="17" spans="1:7" ht="48.6" customHeight="1">
      <c r="A17" s="44" t="s">
        <v>21</v>
      </c>
      <c r="B17" s="42">
        <v>1</v>
      </c>
      <c r="C17" s="42">
        <v>0</v>
      </c>
      <c r="D17" s="42">
        <v>1</v>
      </c>
      <c r="E17" s="42">
        <v>3</v>
      </c>
      <c r="F17" s="42">
        <v>2</v>
      </c>
      <c r="G17" s="42">
        <v>1</v>
      </c>
    </row>
    <row r="19" spans="1:7">
      <c r="A19" s="19"/>
      <c r="B19" s="19"/>
    </row>
    <row r="20" spans="1:7" ht="18">
      <c r="E20" s="17" t="s">
        <v>2</v>
      </c>
      <c r="F20" s="16">
        <v>2015</v>
      </c>
      <c r="G20" s="16">
        <v>2014</v>
      </c>
    </row>
    <row r="21" spans="1:7" ht="18">
      <c r="E21" s="17" t="s">
        <v>5</v>
      </c>
      <c r="F21" s="29"/>
      <c r="G21" s="29">
        <v>68.09</v>
      </c>
    </row>
    <row r="22" spans="1:7" ht="18">
      <c r="E22" s="17" t="s">
        <v>11</v>
      </c>
      <c r="F22" s="29">
        <v>72.2</v>
      </c>
      <c r="G22" s="29">
        <v>67.8</v>
      </c>
    </row>
    <row r="24" spans="1:7">
      <c r="A24" s="61" t="s">
        <v>65</v>
      </c>
    </row>
    <row r="25" spans="1:7" ht="18">
      <c r="A25" s="50"/>
    </row>
    <row r="26" spans="1:7" ht="18">
      <c r="E26" s="63">
        <v>42164</v>
      </c>
    </row>
    <row r="27" spans="1:7">
      <c r="A27" s="11"/>
      <c r="B27" s="11"/>
      <c r="C27" s="11"/>
      <c r="D27" s="11"/>
      <c r="E27" s="18" t="s">
        <v>67</v>
      </c>
    </row>
  </sheetData>
  <mergeCells count="4">
    <mergeCell ref="A1:G1"/>
    <mergeCell ref="A3:G3"/>
    <mergeCell ref="E4:G4"/>
    <mergeCell ref="B4:D4"/>
  </mergeCells>
  <pageMargins left="0.66" right="0.51" top="0.66" bottom="0.43" header="0.66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Волжский</vt:lpstr>
      <vt:lpstr>Новокуйбышевск</vt:lpstr>
      <vt:lpstr>Поволжское</vt:lpstr>
      <vt:lpstr>итоги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Сударова Е.О.</cp:lastModifiedBy>
  <cp:lastPrinted>2015-06-10T04:18:37Z</cp:lastPrinted>
  <dcterms:created xsi:type="dcterms:W3CDTF">1996-10-08T23:32:33Z</dcterms:created>
  <dcterms:modified xsi:type="dcterms:W3CDTF">2015-06-17T10:45:55Z</dcterms:modified>
</cp:coreProperties>
</file>